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GENERACION BRUTA SA" sheetId="1" r:id="rId1"/>
  </sheets>
  <externalReferences>
    <externalReference r:id="rId2"/>
  </externalReferences>
  <definedNames>
    <definedName name="mes">[1]COD!$E$2:$F$13</definedName>
    <definedName name="tipo_cen1">[1]COD!$A$2:$B$11</definedName>
  </definedNames>
  <calcPr calcId="145621"/>
</workbook>
</file>

<file path=xl/calcChain.xml><?xml version="1.0" encoding="utf-8"?>
<calcChain xmlns="http://schemas.openxmlformats.org/spreadsheetml/2006/main">
  <c r="J57" i="1" l="1"/>
  <c r="I57" i="1"/>
  <c r="H57" i="1"/>
  <c r="G57" i="1"/>
  <c r="F57" i="1"/>
  <c r="E57" i="1"/>
  <c r="D57" i="1"/>
  <c r="J55" i="1"/>
  <c r="I55" i="1"/>
  <c r="H55" i="1"/>
  <c r="G55" i="1"/>
  <c r="F55" i="1"/>
  <c r="E55" i="1"/>
  <c r="D55" i="1"/>
  <c r="J53" i="1"/>
  <c r="I53" i="1"/>
  <c r="H53" i="1"/>
  <c r="G53" i="1"/>
  <c r="F53" i="1"/>
  <c r="E53" i="1"/>
  <c r="D53" i="1"/>
  <c r="J51" i="1"/>
  <c r="I51" i="1"/>
  <c r="H51" i="1"/>
  <c r="G51" i="1"/>
  <c r="F51" i="1"/>
  <c r="E51" i="1"/>
  <c r="D51" i="1"/>
  <c r="J49" i="1"/>
  <c r="I49" i="1"/>
  <c r="H49" i="1"/>
  <c r="G49" i="1"/>
  <c r="F49" i="1"/>
  <c r="E49" i="1"/>
  <c r="D49" i="1"/>
  <c r="J46" i="1"/>
  <c r="I46" i="1"/>
  <c r="H46" i="1"/>
  <c r="G46" i="1"/>
  <c r="F46" i="1"/>
  <c r="E46" i="1"/>
  <c r="D46" i="1"/>
  <c r="J44" i="1"/>
  <c r="I44" i="1"/>
  <c r="H44" i="1"/>
  <c r="G44" i="1"/>
  <c r="F44" i="1"/>
  <c r="E44" i="1"/>
  <c r="D44" i="1"/>
  <c r="J37" i="1"/>
  <c r="I37" i="1"/>
  <c r="H37" i="1"/>
  <c r="G37" i="1"/>
  <c r="F37" i="1"/>
  <c r="E37" i="1"/>
  <c r="D37" i="1"/>
  <c r="J30" i="1"/>
  <c r="I30" i="1"/>
  <c r="H30" i="1"/>
  <c r="G30" i="1"/>
  <c r="F30" i="1"/>
  <c r="E30" i="1"/>
  <c r="D30" i="1"/>
  <c r="J26" i="1"/>
  <c r="I26" i="1"/>
  <c r="H26" i="1"/>
  <c r="G26" i="1"/>
  <c r="F26" i="1"/>
  <c r="E26" i="1"/>
  <c r="D26" i="1"/>
  <c r="J4" i="1"/>
  <c r="J3" i="1" s="1"/>
  <c r="J67" i="1" s="1"/>
  <c r="I4" i="1"/>
  <c r="I3" i="1" s="1"/>
  <c r="I67" i="1" s="1"/>
  <c r="H4" i="1"/>
  <c r="H3" i="1" s="1"/>
  <c r="H67" i="1" s="1"/>
  <c r="G4" i="1"/>
  <c r="G3" i="1" s="1"/>
  <c r="G67" i="1" s="1"/>
  <c r="F4" i="1"/>
  <c r="E4" i="1"/>
  <c r="D4" i="1"/>
  <c r="F3" i="1"/>
  <c r="F67" i="1" s="1"/>
  <c r="E3" i="1"/>
  <c r="E67" i="1" s="1"/>
  <c r="D3" i="1"/>
  <c r="D67" i="1" l="1"/>
</calcChain>
</file>

<file path=xl/sharedStrings.xml><?xml version="1.0" encoding="utf-8"?>
<sst xmlns="http://schemas.openxmlformats.org/spreadsheetml/2006/main" count="89" uniqueCount="70">
  <si>
    <t>Tipo de Generación</t>
  </si>
  <si>
    <t>Central</t>
  </si>
  <si>
    <t>ENE</t>
  </si>
  <si>
    <t>FEB</t>
  </si>
  <si>
    <t>MAR</t>
  </si>
  <si>
    <t>ABR</t>
  </si>
  <si>
    <t>MAY</t>
  </si>
  <si>
    <t>JUN</t>
  </si>
  <si>
    <t>JUL</t>
  </si>
  <si>
    <t>Total general</t>
  </si>
  <si>
    <t>nom_cen</t>
  </si>
  <si>
    <t>TERMOELECTRICA</t>
  </si>
  <si>
    <t>SOLAR</t>
  </si>
  <si>
    <t>CER</t>
  </si>
  <si>
    <t>Riberalta</t>
  </si>
  <si>
    <t>Total</t>
  </si>
  <si>
    <t>CRE</t>
  </si>
  <si>
    <t>EL ESPINO</t>
  </si>
  <si>
    <t>Camiri</t>
  </si>
  <si>
    <t>Charagua</t>
  </si>
  <si>
    <t>German Busch</t>
  </si>
  <si>
    <t>Las Misiones</t>
  </si>
  <si>
    <t>Roboré y Chiquitos</t>
  </si>
  <si>
    <t>San Ignacio</t>
  </si>
  <si>
    <t>Valles Cruceños</t>
  </si>
  <si>
    <t>ENDE</t>
  </si>
  <si>
    <t>PLANTA BAHIA</t>
  </si>
  <si>
    <t xml:space="preserve">PLANTA EL SENA </t>
  </si>
  <si>
    <t>SISTEMA AISLADO GONZALO MORENO</t>
  </si>
  <si>
    <t>SISTEMA AISLADO VILLA NUEVA</t>
  </si>
  <si>
    <t>ENDE DELBENI - BAURES</t>
  </si>
  <si>
    <t>PUERTO VILLAZON</t>
  </si>
  <si>
    <t>REMANZO</t>
  </si>
  <si>
    <t>ENDE DELBENI -BAURES</t>
  </si>
  <si>
    <t>ALTAGRACIA</t>
  </si>
  <si>
    <t>BAURES</t>
  </si>
  <si>
    <t>EL CAIRO</t>
  </si>
  <si>
    <t>JASIAQUIRI</t>
  </si>
  <si>
    <t>ENDE DELBENI - BELLA VISTA</t>
  </si>
  <si>
    <t>BAHIA LA SALUD</t>
  </si>
  <si>
    <t>BELLA VISTA</t>
  </si>
  <si>
    <t>LA CAYOBA</t>
  </si>
  <si>
    <t>NUEVA CALAMA</t>
  </si>
  <si>
    <t>OROBAYAYA</t>
  </si>
  <si>
    <t>PUERTO CHAVEZ</t>
  </si>
  <si>
    <t>ENDE DELBENI- CARMEN DEL ITENEZ</t>
  </si>
  <si>
    <t>CARMEN DEL ITENEZ</t>
  </si>
  <si>
    <t xml:space="preserve">ENDE DELBENI - HUACARAJE </t>
  </si>
  <si>
    <t xml:space="preserve">HUACARAJE </t>
  </si>
  <si>
    <t>LA EMBROLLA</t>
  </si>
  <si>
    <t>ENDE DELBENI -GUAYARAMERIN</t>
  </si>
  <si>
    <t>PLANTA TERMOELECTRICA GUAYARAMERIN</t>
  </si>
  <si>
    <t>ENDE DELBENI - ROSARIO DEL YATA</t>
  </si>
  <si>
    <t>ENDE DELBENI</t>
  </si>
  <si>
    <t>PLANTA TERMOELECTRICA ROSARIO DE YATA</t>
  </si>
  <si>
    <t>ENDE GUARACACHI S.A.</t>
  </si>
  <si>
    <t>ENDE DELBENI -CACHUELA ESPERANZA</t>
  </si>
  <si>
    <t>SETAR</t>
  </si>
  <si>
    <t>PLANTA TERMOELECTRICA CACHUELA ESPERANZA</t>
  </si>
  <si>
    <t>ENDE DEL BENI - PUERTO USTAREZ</t>
  </si>
  <si>
    <t>PUERTO USTAREZ</t>
  </si>
  <si>
    <t>ENDE DELBENI - EXALTACION</t>
  </si>
  <si>
    <t>EXALTACION</t>
  </si>
  <si>
    <t>SAN MATIAS</t>
  </si>
  <si>
    <t>SETAR BERMEJO</t>
  </si>
  <si>
    <t>La Pedregoza</t>
  </si>
  <si>
    <t>SETAR ENTRE RÍOS</t>
  </si>
  <si>
    <t>El Pajonal</t>
  </si>
  <si>
    <t>Empresa</t>
  </si>
  <si>
    <t>GENERACIÓN BRUTA DE ENERGÍA ELÉCTRICA (MWh) EN SISTEMAS AISLADOS (SA), ENERO -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</si>
</sst>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 applyFill="0" applyProtection="0"/>
    <xf numFmtId="0" fontId="6" fillId="0" borderId="0"/>
    <xf numFmtId="0" fontId="6" fillId="0" borderId="0"/>
    <xf numFmtId="0" fontId="7" fillId="0" borderId="0" applyFill="0" applyProtection="0"/>
    <xf numFmtId="0" fontId="7" fillId="0" borderId="0" applyFill="0" applyProtection="0"/>
    <xf numFmtId="0" fontId="7" fillId="0" borderId="0" applyFill="0" applyProtection="0"/>
    <xf numFmtId="0" fontId="7" fillId="0" borderId="0" applyFill="0" applyProtection="0"/>
    <xf numFmtId="0" fontId="7" fillId="0" borderId="0" applyFill="0" applyProtection="0"/>
    <xf numFmtId="0" fontId="7" fillId="0" borderId="0" applyFill="0" applyProtection="0"/>
    <xf numFmtId="9" fontId="8" fillId="0" borderId="0" applyBorder="0" applyAlignment="0" applyProtection="0"/>
  </cellStyleXfs>
  <cellXfs count="1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4" fontId="2" fillId="3" borderId="1" xfId="0" applyNumberFormat="1" applyFont="1" applyFill="1" applyBorder="1"/>
    <xf numFmtId="4" fontId="4" fillId="3" borderId="1" xfId="0" applyNumberFormat="1" applyFont="1" applyFill="1" applyBorder="1"/>
    <xf numFmtId="4" fontId="0" fillId="4" borderId="2" xfId="0" applyNumberFormat="1" applyFont="1" applyFill="1" applyBorder="1"/>
    <xf numFmtId="4" fontId="4" fillId="4" borderId="2" xfId="0" applyNumberFormat="1" applyFont="1" applyFill="1" applyBorder="1"/>
    <xf numFmtId="4" fontId="5" fillId="4" borderId="2" xfId="0" applyNumberFormat="1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3" fillId="0" borderId="0" xfId="0" applyNumberFormat="1" applyFont="1" applyFill="1" applyBorder="1"/>
    <xf numFmtId="4" fontId="1" fillId="5" borderId="1" xfId="0" applyNumberFormat="1" applyFont="1" applyFill="1" applyBorder="1"/>
    <xf numFmtId="0" fontId="3" fillId="2" borderId="0" xfId="0" applyFont="1" applyFill="1" applyBorder="1" applyAlignment="1">
      <alignment horizontal="center"/>
    </xf>
  </cellXfs>
  <cellStyles count="12">
    <cellStyle name="Millares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TableStyleLight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BO" sz="1200" b="1" i="0" baseline="0">
                <a:effectLst/>
              </a:rPr>
              <a:t>% de Generación en el S.A. por tipo de Generación</a:t>
            </a:r>
            <a:endParaRPr lang="es-BO" sz="1200">
              <a:effectLst/>
            </a:endParaRPr>
          </a:p>
          <a:p>
            <a:pPr>
              <a:defRPr sz="1200"/>
            </a:pPr>
            <a:r>
              <a:rPr lang="es-BO" sz="1200" b="1" i="0" baseline="0">
                <a:effectLst/>
              </a:rPr>
              <a:t>Enero - Julio 2020</a:t>
            </a:r>
            <a:endParaRPr lang="es-BO" sz="12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537878089102375"/>
          <c:y val="0.27039916885389326"/>
          <c:w val="0.3541508501313807"/>
          <c:h val="0.65503499562554679"/>
        </c:manualLayout>
      </c:layout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22912237051332679"/>
                  <c:y val="6.5459682123067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2475740095596908"/>
                  <c:y val="-9.55322251385243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'GENERACION BRUTA SA'!$L$3:$L$4</c:f>
              <c:strCache>
                <c:ptCount val="2"/>
                <c:pt idx="0">
                  <c:v>SOLAR</c:v>
                </c:pt>
                <c:pt idx="1">
                  <c:v>TERMOELECTRICA</c:v>
                </c:pt>
              </c:strCache>
            </c:strRef>
          </c:cat>
          <c:val>
            <c:numRef>
              <c:f>'GENERACION BRUTA SA'!$M$3:$M$4</c:f>
              <c:numCache>
                <c:formatCode>General</c:formatCode>
                <c:ptCount val="2"/>
                <c:pt idx="0">
                  <c:v>214.95411799999999</c:v>
                </c:pt>
                <c:pt idx="1">
                  <c:v>241898.3548911227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BO" sz="1200" b="1" i="0" baseline="0">
                <a:effectLst/>
              </a:rPr>
              <a:t>Generación Bruta en el S.A. por empresa (GWh) </a:t>
            </a:r>
            <a:endParaRPr lang="es-BO" sz="1200">
              <a:effectLst/>
            </a:endParaRPr>
          </a:p>
          <a:p>
            <a:pPr>
              <a:defRPr sz="1200"/>
            </a:pPr>
            <a:r>
              <a:rPr lang="es-BO" sz="1200" b="1" i="0" baseline="0">
                <a:effectLst/>
              </a:rPr>
              <a:t>Enero - julio 2020</a:t>
            </a:r>
            <a:endParaRPr lang="es-BO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'GENERACION BRUTA SA'!$M$48:$M$53</c:f>
              <c:strCache>
                <c:ptCount val="6"/>
                <c:pt idx="0">
                  <c:v>CER</c:v>
                </c:pt>
                <c:pt idx="1">
                  <c:v>CRE</c:v>
                </c:pt>
                <c:pt idx="2">
                  <c:v>ENDE</c:v>
                </c:pt>
                <c:pt idx="3">
                  <c:v>ENDE DELBENI</c:v>
                </c:pt>
                <c:pt idx="4">
                  <c:v>ENDE GUARACACHI S.A.</c:v>
                </c:pt>
                <c:pt idx="5">
                  <c:v>SETAR</c:v>
                </c:pt>
              </c:strCache>
            </c:strRef>
          </c:cat>
          <c:val>
            <c:numRef>
              <c:f>'GENERACION BRUTA SA'!$N$48:$N$53</c:f>
              <c:numCache>
                <c:formatCode>#,##0.00</c:formatCode>
                <c:ptCount val="6"/>
                <c:pt idx="0">
                  <c:v>28133.030000000006</c:v>
                </c:pt>
                <c:pt idx="1">
                  <c:v>132281.18252112265</c:v>
                </c:pt>
                <c:pt idx="2" formatCode="General">
                  <c:v>37936.453000000001</c:v>
                </c:pt>
                <c:pt idx="3">
                  <c:v>18350.582537999999</c:v>
                </c:pt>
                <c:pt idx="4">
                  <c:v>5057.8609499999893</c:v>
                </c:pt>
                <c:pt idx="5" formatCode="General">
                  <c:v>20354.2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12672"/>
        <c:axId val="158932288"/>
      </c:barChart>
      <c:catAx>
        <c:axId val="16841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BO" sz="1000" b="1" i="0" baseline="0">
                    <a:effectLst/>
                  </a:rPr>
                  <a:t>Empresa Generadora</a:t>
                </a:r>
                <a:endParaRPr lang="es-BO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6326531662843004"/>
              <c:y val="0.913769616089672"/>
            </c:manualLayout>
          </c:layout>
          <c:overlay val="0"/>
        </c:title>
        <c:majorTickMark val="none"/>
        <c:minorTickMark val="none"/>
        <c:tickLblPos val="nextTo"/>
        <c:crossAx val="158932288"/>
        <c:crosses val="autoZero"/>
        <c:auto val="1"/>
        <c:lblAlgn val="ctr"/>
        <c:lblOffset val="100"/>
        <c:noMultiLvlLbl val="0"/>
      </c:catAx>
      <c:valAx>
        <c:axId val="158932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41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757354</xdr:colOff>
      <xdr:row>5</xdr:row>
      <xdr:rowOff>179116</xdr:rowOff>
    </xdr:from>
    <xdr:to>
      <xdr:col>18</xdr:col>
      <xdr:colOff>464634</xdr:colOff>
      <xdr:row>20</xdr:row>
      <xdr:rowOff>134511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2322</xdr:colOff>
      <xdr:row>24</xdr:row>
      <xdr:rowOff>28109</xdr:rowOff>
    </xdr:from>
    <xdr:to>
      <xdr:col>18</xdr:col>
      <xdr:colOff>453017</xdr:colOff>
      <xdr:row>44</xdr:row>
      <xdr:rowOff>23231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TN\Proceso%20de%20agosto%20210\REPORTES%20ISE%20110%20-%20SAVIS%20-2020\REPORTES%20ISE%20110%20-%20CER%202020\REPORTE%20ISE%20110_a%20CER%20GESTIO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UNIDADES"/>
      <sheetName val="POTENCIA EFECTIVA DISPONIBLE"/>
      <sheetName val="POTENCIA MAXIMA GENERADA"/>
      <sheetName val="GENERACION BRUTA"/>
      <sheetName val="CONSUMO + PERDIDAS"/>
      <sheetName val="VENTAS DIRECTAS"/>
      <sheetName val="BDD"/>
      <sheetName val="C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TG</v>
          </cell>
          <cell r="B2" t="str">
            <v>TERMOELECTRICA</v>
          </cell>
          <cell r="E2">
            <v>1</v>
          </cell>
          <cell r="F2" t="str">
            <v>ENE</v>
          </cell>
        </row>
        <row r="3">
          <cell r="A3" t="str">
            <v>H</v>
          </cell>
          <cell r="B3" t="str">
            <v>HIDROELECTRICA</v>
          </cell>
          <cell r="E3">
            <v>2</v>
          </cell>
          <cell r="F3" t="str">
            <v>FEB</v>
          </cell>
        </row>
        <row r="4">
          <cell r="A4" t="str">
            <v>TB</v>
          </cell>
          <cell r="B4" t="str">
            <v>TERMOELECTRICA</v>
          </cell>
          <cell r="E4">
            <v>3</v>
          </cell>
          <cell r="F4" t="str">
            <v>MAR</v>
          </cell>
        </row>
        <row r="5">
          <cell r="A5" t="str">
            <v>(MD)</v>
          </cell>
          <cell r="B5" t="str">
            <v>TERMOELECTRICA</v>
          </cell>
          <cell r="E5">
            <v>4</v>
          </cell>
          <cell r="F5" t="str">
            <v>ABR</v>
          </cell>
        </row>
        <row r="6">
          <cell r="A6" t="str">
            <v>DF</v>
          </cell>
          <cell r="B6" t="str">
            <v>TERMOELECTRICA</v>
          </cell>
          <cell r="E6">
            <v>5</v>
          </cell>
          <cell r="F6" t="str">
            <v>MAY</v>
          </cell>
        </row>
        <row r="7">
          <cell r="A7" t="str">
            <v>MG</v>
          </cell>
          <cell r="B7" t="str">
            <v>TERMOELECTRICA</v>
          </cell>
          <cell r="E7">
            <v>6</v>
          </cell>
          <cell r="F7" t="str">
            <v>JUN</v>
          </cell>
        </row>
        <row r="8">
          <cell r="A8" t="str">
            <v>CC</v>
          </cell>
          <cell r="B8" t="str">
            <v>TERMOELECTRICA</v>
          </cell>
          <cell r="E8">
            <v>7</v>
          </cell>
          <cell r="F8" t="str">
            <v>JUL</v>
          </cell>
        </row>
        <row r="9">
          <cell r="A9" t="str">
            <v>DF/TG/MG</v>
          </cell>
          <cell r="B9" t="str">
            <v>TERMOELECTRICA</v>
          </cell>
          <cell r="E9">
            <v>8</v>
          </cell>
          <cell r="F9" t="str">
            <v>AGO</v>
          </cell>
        </row>
        <row r="10">
          <cell r="A10" t="str">
            <v>TV</v>
          </cell>
          <cell r="B10" t="str">
            <v>TERMOELECTRICA</v>
          </cell>
          <cell r="E10">
            <v>9</v>
          </cell>
          <cell r="F10" t="str">
            <v>SEP</v>
          </cell>
        </row>
        <row r="11">
          <cell r="A11" t="str">
            <v>E</v>
          </cell>
          <cell r="B11" t="str">
            <v>EOLICA</v>
          </cell>
          <cell r="E11">
            <v>10</v>
          </cell>
          <cell r="F11" t="str">
            <v>OCT</v>
          </cell>
        </row>
        <row r="12">
          <cell r="E12">
            <v>11</v>
          </cell>
          <cell r="F12" t="str">
            <v>NOV</v>
          </cell>
        </row>
        <row r="13">
          <cell r="E13">
            <v>12</v>
          </cell>
          <cell r="F13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7"/>
  <sheetViews>
    <sheetView tabSelected="1" zoomScale="82" zoomScaleNormal="82" workbookViewId="0">
      <selection activeCell="A5" sqref="A5"/>
    </sheetView>
  </sheetViews>
  <sheetFormatPr baseColWidth="10" defaultRowHeight="15" x14ac:dyDescent="0.25"/>
  <cols>
    <col min="1" max="1" width="22.28515625" style="2" customWidth="1"/>
    <col min="2" max="2" width="13.7109375" style="2" customWidth="1"/>
    <col min="3" max="3" width="45" style="2" customWidth="1"/>
    <col min="4" max="16384" width="11.42578125" style="2"/>
  </cols>
  <sheetData>
    <row r="1" spans="1:13" x14ac:dyDescent="0.25">
      <c r="A1" s="1" t="s">
        <v>69</v>
      </c>
    </row>
    <row r="2" spans="1:13" x14ac:dyDescent="0.25">
      <c r="A2" s="3" t="s">
        <v>0</v>
      </c>
      <c r="B2" s="3" t="s">
        <v>68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L2" s="4" t="s">
        <v>10</v>
      </c>
      <c r="M2" s="4" t="s">
        <v>9</v>
      </c>
    </row>
    <row r="3" spans="1:13" x14ac:dyDescent="0.25">
      <c r="A3" s="5" t="s">
        <v>11</v>
      </c>
      <c r="B3" s="6"/>
      <c r="C3" s="6"/>
      <c r="D3" s="6">
        <f>+D4</f>
        <v>4839.09</v>
      </c>
      <c r="E3" s="6">
        <f t="shared" ref="E3:J4" si="0">+E4</f>
        <v>4084.9500000000007</v>
      </c>
      <c r="F3" s="6">
        <f t="shared" si="0"/>
        <v>4408.4900000000007</v>
      </c>
      <c r="G3" s="6">
        <f t="shared" si="0"/>
        <v>3891.9900000000007</v>
      </c>
      <c r="H3" s="6">
        <f t="shared" si="0"/>
        <v>3852.2599999999998</v>
      </c>
      <c r="I3" s="6">
        <f t="shared" si="0"/>
        <v>3471.1000000000004</v>
      </c>
      <c r="J3" s="6">
        <f t="shared" si="0"/>
        <v>3585.15</v>
      </c>
      <c r="L3" s="4" t="s">
        <v>12</v>
      </c>
      <c r="M3" s="4">
        <v>214.95411799999999</v>
      </c>
    </row>
    <row r="4" spans="1:13" x14ac:dyDescent="0.25">
      <c r="A4" s="7"/>
      <c r="B4" s="8" t="s">
        <v>13</v>
      </c>
      <c r="C4" s="7"/>
      <c r="D4" s="7">
        <f>+D5</f>
        <v>4839.09</v>
      </c>
      <c r="E4" s="7">
        <f t="shared" si="0"/>
        <v>4084.9500000000007</v>
      </c>
      <c r="F4" s="7">
        <f t="shared" si="0"/>
        <v>4408.4900000000007</v>
      </c>
      <c r="G4" s="7">
        <f t="shared" si="0"/>
        <v>3891.9900000000007</v>
      </c>
      <c r="H4" s="7">
        <f t="shared" si="0"/>
        <v>3852.2599999999998</v>
      </c>
      <c r="I4" s="7">
        <f t="shared" si="0"/>
        <v>3471.1000000000004</v>
      </c>
      <c r="J4" s="7">
        <f t="shared" si="0"/>
        <v>3585.15</v>
      </c>
      <c r="L4" s="4" t="s">
        <v>11</v>
      </c>
      <c r="M4" s="4">
        <v>241898.3548911227</v>
      </c>
    </row>
    <row r="5" spans="1:13" x14ac:dyDescent="0.25">
      <c r="A5" s="9"/>
      <c r="B5" s="9"/>
      <c r="C5" s="9" t="s">
        <v>14</v>
      </c>
      <c r="D5" s="9">
        <v>4839.09</v>
      </c>
      <c r="E5" s="9">
        <v>4084.9500000000007</v>
      </c>
      <c r="F5" s="9">
        <v>4408.4900000000007</v>
      </c>
      <c r="G5" s="9">
        <v>3891.9900000000007</v>
      </c>
      <c r="H5" s="9">
        <v>3852.2599999999998</v>
      </c>
      <c r="I5" s="9">
        <v>3471.1000000000004</v>
      </c>
      <c r="J5" s="9">
        <v>3585.15</v>
      </c>
      <c r="L5" s="4" t="s">
        <v>15</v>
      </c>
      <c r="M5" s="4">
        <v>242113.30900912269</v>
      </c>
    </row>
    <row r="6" spans="1:13" x14ac:dyDescent="0.25">
      <c r="A6" s="5" t="s">
        <v>12</v>
      </c>
      <c r="B6" s="5"/>
      <c r="C6" s="5"/>
      <c r="D6" s="5">
        <v>5.774</v>
      </c>
      <c r="E6" s="5">
        <v>4.4530000000000003</v>
      </c>
      <c r="F6" s="5">
        <v>6.609</v>
      </c>
      <c r="G6" s="5">
        <v>5.8369999999999997</v>
      </c>
      <c r="H6" s="5">
        <v>5.2539999999999996</v>
      </c>
      <c r="I6" s="5">
        <v>4.0250000000000004</v>
      </c>
      <c r="J6" s="5">
        <v>4.519000000000001</v>
      </c>
    </row>
    <row r="7" spans="1:13" x14ac:dyDescent="0.25">
      <c r="A7" s="9"/>
      <c r="B7" s="9" t="s">
        <v>16</v>
      </c>
      <c r="C7" s="9"/>
      <c r="D7" s="9">
        <v>5.774</v>
      </c>
      <c r="E7" s="9">
        <v>4.4530000000000003</v>
      </c>
      <c r="F7" s="9">
        <v>6.609</v>
      </c>
      <c r="G7" s="9">
        <v>5.8369999999999997</v>
      </c>
      <c r="H7" s="9">
        <v>5.2539999999999996</v>
      </c>
      <c r="I7" s="9">
        <v>4.0250000000000004</v>
      </c>
      <c r="J7" s="9">
        <v>4.519000000000001</v>
      </c>
    </row>
    <row r="8" spans="1:13" x14ac:dyDescent="0.25">
      <c r="A8" s="9"/>
      <c r="B8" s="9"/>
      <c r="C8" s="9" t="s">
        <v>17</v>
      </c>
      <c r="D8" s="9">
        <v>5.774</v>
      </c>
      <c r="E8" s="9">
        <v>4.4530000000000003</v>
      </c>
      <c r="F8" s="9">
        <v>6.609</v>
      </c>
      <c r="G8" s="9">
        <v>5.8369999999999997</v>
      </c>
      <c r="H8" s="9">
        <v>5.2539999999999996</v>
      </c>
      <c r="I8" s="9">
        <v>4.0250000000000004</v>
      </c>
      <c r="J8" s="9">
        <v>4.519000000000001</v>
      </c>
    </row>
    <row r="9" spans="1:13" x14ac:dyDescent="0.25">
      <c r="A9" s="5" t="s">
        <v>11</v>
      </c>
      <c r="B9" s="5"/>
      <c r="C9" s="5"/>
      <c r="D9" s="5">
        <v>20759.620999999999</v>
      </c>
      <c r="E9" s="5">
        <v>19888.482499999998</v>
      </c>
      <c r="F9" s="5">
        <v>21620.676999999996</v>
      </c>
      <c r="G9" s="5">
        <v>18571.408500000001</v>
      </c>
      <c r="H9" s="5">
        <v>17330.792168504955</v>
      </c>
      <c r="I9" s="5">
        <v>16580.805660071204</v>
      </c>
      <c r="J9" s="5">
        <v>17492.924692546498</v>
      </c>
    </row>
    <row r="10" spans="1:13" x14ac:dyDescent="0.25">
      <c r="A10" s="9"/>
      <c r="B10" s="9" t="s">
        <v>16</v>
      </c>
      <c r="C10" s="9"/>
      <c r="D10" s="9">
        <v>20759.620999999999</v>
      </c>
      <c r="E10" s="9">
        <v>19888.482499999998</v>
      </c>
      <c r="F10" s="9">
        <v>21620.676999999996</v>
      </c>
      <c r="G10" s="9">
        <v>18571.408500000001</v>
      </c>
      <c r="H10" s="9">
        <v>17330.792168504955</v>
      </c>
      <c r="I10" s="9">
        <v>16580.805660071204</v>
      </c>
      <c r="J10" s="9">
        <v>17492.924692546498</v>
      </c>
    </row>
    <row r="11" spans="1:13" x14ac:dyDescent="0.25">
      <c r="A11" s="9"/>
      <c r="B11" s="9"/>
      <c r="C11" s="9" t="s">
        <v>18</v>
      </c>
      <c r="D11" s="9">
        <v>3029.6210000000001</v>
      </c>
      <c r="E11" s="9">
        <v>2859.9360000000001</v>
      </c>
      <c r="F11" s="9">
        <v>3095.6959999999999</v>
      </c>
      <c r="G11" s="9">
        <v>2595.1320000000001</v>
      </c>
      <c r="H11" s="9">
        <v>2503.114</v>
      </c>
      <c r="I11" s="9">
        <v>2477.7719999999999</v>
      </c>
      <c r="J11" s="9">
        <v>2536.8780000000002</v>
      </c>
    </row>
    <row r="12" spans="1:13" x14ac:dyDescent="0.25">
      <c r="A12" s="9"/>
      <c r="B12" s="9"/>
      <c r="C12" s="9" t="s">
        <v>19</v>
      </c>
      <c r="D12" s="9">
        <v>547.08199999999999</v>
      </c>
      <c r="E12" s="9">
        <v>477.149</v>
      </c>
      <c r="F12" s="9">
        <v>517.19499999999994</v>
      </c>
      <c r="G12" s="9">
        <v>453.73400000000004</v>
      </c>
      <c r="H12" s="9">
        <v>432.97500000000002</v>
      </c>
      <c r="I12" s="9">
        <v>418.95299999999997</v>
      </c>
      <c r="J12" s="9">
        <v>430.04600000000005</v>
      </c>
    </row>
    <row r="13" spans="1:13" x14ac:dyDescent="0.25">
      <c r="A13" s="9"/>
      <c r="B13" s="9"/>
      <c r="C13" s="9" t="s">
        <v>17</v>
      </c>
      <c r="D13" s="9">
        <v>6.6059999999999999</v>
      </c>
      <c r="E13" s="9">
        <v>6.4870000000000001</v>
      </c>
      <c r="F13" s="9">
        <v>6.391</v>
      </c>
      <c r="G13" s="9">
        <v>6.0229999999999997</v>
      </c>
      <c r="H13" s="9">
        <v>6.2060000000000004</v>
      </c>
      <c r="I13" s="9">
        <v>7.1549999999999994</v>
      </c>
      <c r="J13" s="9">
        <v>7.8769999999999998</v>
      </c>
    </row>
    <row r="14" spans="1:13" x14ac:dyDescent="0.25">
      <c r="A14" s="9"/>
      <c r="B14" s="9"/>
      <c r="C14" s="9" t="s">
        <v>20</v>
      </c>
      <c r="D14" s="9">
        <v>5159.7129999999997</v>
      </c>
      <c r="E14" s="9">
        <v>5618.1219999999994</v>
      </c>
      <c r="F14" s="9">
        <v>6099.1059999999998</v>
      </c>
      <c r="G14" s="9">
        <v>5356.7259999999997</v>
      </c>
      <c r="H14" s="9">
        <v>4419.6239999999998</v>
      </c>
      <c r="I14" s="9">
        <v>3953.2750000000001</v>
      </c>
      <c r="J14" s="9">
        <v>4129.482</v>
      </c>
    </row>
    <row r="15" spans="1:13" x14ac:dyDescent="0.25">
      <c r="A15" s="9"/>
      <c r="B15" s="9"/>
      <c r="C15" s="9" t="s">
        <v>21</v>
      </c>
      <c r="D15" s="9">
        <v>3787.1099999999997</v>
      </c>
      <c r="E15" s="9">
        <v>3445.38</v>
      </c>
      <c r="F15" s="9">
        <v>3712.93</v>
      </c>
      <c r="G15" s="9">
        <v>2955.53</v>
      </c>
      <c r="H15" s="9">
        <v>2838.1792625049543</v>
      </c>
      <c r="I15" s="9">
        <v>2924.9497220712033</v>
      </c>
      <c r="J15" s="9">
        <v>3224.8204425464965</v>
      </c>
    </row>
    <row r="16" spans="1:13" x14ac:dyDescent="0.25">
      <c r="A16" s="9"/>
      <c r="B16" s="9"/>
      <c r="C16" s="9" t="s">
        <v>22</v>
      </c>
      <c r="D16" s="9">
        <v>2435.998</v>
      </c>
      <c r="E16" s="9">
        <v>2137.8815</v>
      </c>
      <c r="F16" s="9">
        <v>2283.4939999999997</v>
      </c>
      <c r="G16" s="9">
        <v>1835.6205</v>
      </c>
      <c r="H16" s="9">
        <v>1666.7419060000002</v>
      </c>
      <c r="I16" s="9">
        <v>1615.607188</v>
      </c>
      <c r="J16" s="9">
        <v>1687.3225620000001</v>
      </c>
    </row>
    <row r="17" spans="1:10" x14ac:dyDescent="0.25">
      <c r="A17" s="9"/>
      <c r="B17" s="9"/>
      <c r="C17" s="9" t="s">
        <v>23</v>
      </c>
      <c r="D17" s="9">
        <v>2854.893</v>
      </c>
      <c r="E17" s="9">
        <v>2530.7339999999999</v>
      </c>
      <c r="F17" s="9">
        <v>2814.7130000000002</v>
      </c>
      <c r="G17" s="9">
        <v>2403.4</v>
      </c>
      <c r="H17" s="9">
        <v>2373.8580000000002</v>
      </c>
      <c r="I17" s="9">
        <v>2213.4279999999999</v>
      </c>
      <c r="J17" s="9">
        <v>2421.0240000000003</v>
      </c>
    </row>
    <row r="18" spans="1:10" x14ac:dyDescent="0.25">
      <c r="A18" s="9"/>
      <c r="B18" s="9"/>
      <c r="C18" s="9" t="s">
        <v>24</v>
      </c>
      <c r="D18" s="9">
        <v>2938.598</v>
      </c>
      <c r="E18" s="9">
        <v>2812.7929999999997</v>
      </c>
      <c r="F18" s="9">
        <v>3091.152</v>
      </c>
      <c r="G18" s="9">
        <v>2965.2430000000004</v>
      </c>
      <c r="H18" s="9">
        <v>3090.0940000000001</v>
      </c>
      <c r="I18" s="9">
        <v>2969.6657500000001</v>
      </c>
      <c r="J18" s="9">
        <v>3055.4746880000002</v>
      </c>
    </row>
    <row r="19" spans="1:10" x14ac:dyDescent="0.25">
      <c r="A19" s="5" t="s">
        <v>11</v>
      </c>
      <c r="B19" s="5"/>
      <c r="C19" s="5"/>
      <c r="D19" s="5">
        <v>5937.7480000000005</v>
      </c>
      <c r="E19" s="5">
        <v>5706.7149999999992</v>
      </c>
      <c r="F19" s="5">
        <v>6125.7820000000002</v>
      </c>
      <c r="G19" s="5">
        <v>5051.12</v>
      </c>
      <c r="H19" s="5">
        <v>5007.2319999999991</v>
      </c>
      <c r="I19" s="5">
        <v>4852.8910000000005</v>
      </c>
      <c r="J19" s="5">
        <v>5254.9650000000011</v>
      </c>
    </row>
    <row r="20" spans="1:10" x14ac:dyDescent="0.25">
      <c r="A20" s="9"/>
      <c r="B20" s="9" t="s">
        <v>25</v>
      </c>
      <c r="C20" s="9"/>
      <c r="D20" s="9">
        <v>5937.7480000000005</v>
      </c>
      <c r="E20" s="9">
        <v>5706.7149999999992</v>
      </c>
      <c r="F20" s="9">
        <v>6125.7820000000002</v>
      </c>
      <c r="G20" s="9">
        <v>5051.12</v>
      </c>
      <c r="H20" s="9">
        <v>5007.2319999999991</v>
      </c>
      <c r="I20" s="9">
        <v>4852.8910000000005</v>
      </c>
      <c r="J20" s="9">
        <v>5254.9650000000011</v>
      </c>
    </row>
    <row r="21" spans="1:10" x14ac:dyDescent="0.25">
      <c r="A21" s="9"/>
      <c r="B21" s="9"/>
      <c r="C21" s="9" t="s">
        <v>26</v>
      </c>
      <c r="D21" s="9">
        <v>5650.67</v>
      </c>
      <c r="E21" s="9">
        <v>5433.951</v>
      </c>
      <c r="F21" s="9">
        <v>5810.9830000000002</v>
      </c>
      <c r="G21" s="9">
        <v>4756.76</v>
      </c>
      <c r="H21" s="9">
        <v>4701.38</v>
      </c>
      <c r="I21" s="9">
        <v>4555.5910000000003</v>
      </c>
      <c r="J21" s="9">
        <v>4959.5880000000006</v>
      </c>
    </row>
    <row r="22" spans="1:10" x14ac:dyDescent="0.25">
      <c r="A22" s="9"/>
      <c r="B22" s="9"/>
      <c r="C22" s="9" t="s">
        <v>27</v>
      </c>
      <c r="D22" s="9">
        <v>172.09800000000001</v>
      </c>
      <c r="E22" s="9">
        <v>169.374</v>
      </c>
      <c r="F22" s="9">
        <v>196.78900000000002</v>
      </c>
      <c r="G22" s="9">
        <v>180.41</v>
      </c>
      <c r="H22" s="9">
        <v>184.80199999999999</v>
      </c>
      <c r="I22" s="9">
        <v>185.54</v>
      </c>
      <c r="J22" s="9">
        <v>181.327</v>
      </c>
    </row>
    <row r="23" spans="1:10" x14ac:dyDescent="0.25">
      <c r="A23" s="9"/>
      <c r="B23" s="9"/>
      <c r="C23" s="9" t="s">
        <v>28</v>
      </c>
      <c r="D23" s="9">
        <v>80.81</v>
      </c>
      <c r="E23" s="9">
        <v>73.199999999999989</v>
      </c>
      <c r="F23" s="9">
        <v>88.02000000000001</v>
      </c>
      <c r="G23" s="9">
        <v>82.45</v>
      </c>
      <c r="H23" s="9">
        <v>87.86</v>
      </c>
      <c r="I23" s="9">
        <v>80.81</v>
      </c>
      <c r="J23" s="9">
        <v>82.09</v>
      </c>
    </row>
    <row r="24" spans="1:10" x14ac:dyDescent="0.25">
      <c r="A24" s="9"/>
      <c r="B24" s="9"/>
      <c r="C24" s="9" t="s">
        <v>29</v>
      </c>
      <c r="D24" s="9">
        <v>34.17</v>
      </c>
      <c r="E24" s="9">
        <v>30.189999999999998</v>
      </c>
      <c r="F24" s="9">
        <v>29.990000000000002</v>
      </c>
      <c r="G24" s="9">
        <v>31.5</v>
      </c>
      <c r="H24" s="9">
        <v>33.19</v>
      </c>
      <c r="I24" s="9">
        <v>30.95</v>
      </c>
      <c r="J24" s="9">
        <v>31.96</v>
      </c>
    </row>
    <row r="25" spans="1:10" x14ac:dyDescent="0.25">
      <c r="A25" s="5" t="s">
        <v>12</v>
      </c>
      <c r="B25" s="5"/>
      <c r="C25" s="5"/>
      <c r="D25" s="5">
        <v>25.058</v>
      </c>
      <c r="E25" s="5">
        <v>22.969000000000001</v>
      </c>
      <c r="F25" s="5">
        <v>26.006999999999998</v>
      </c>
      <c r="G25" s="5">
        <v>26.481650000000002</v>
      </c>
      <c r="H25" s="5">
        <v>24.020009999999999</v>
      </c>
      <c r="I25" s="5">
        <v>25.540270999999997</v>
      </c>
      <c r="J25" s="5">
        <v>28.407187</v>
      </c>
    </row>
    <row r="26" spans="1:10" x14ac:dyDescent="0.25">
      <c r="A26" s="9"/>
      <c r="B26" s="9" t="s">
        <v>30</v>
      </c>
      <c r="C26" s="9"/>
      <c r="D26" s="9">
        <f>+D27+D28</f>
        <v>25.058</v>
      </c>
      <c r="E26" s="9">
        <f t="shared" ref="E26:J26" si="1">+E27+E28</f>
        <v>22.969000000000001</v>
      </c>
      <c r="F26" s="9">
        <f t="shared" si="1"/>
        <v>26.006999999999998</v>
      </c>
      <c r="G26" s="9">
        <f t="shared" si="1"/>
        <v>26.481650000000002</v>
      </c>
      <c r="H26" s="9">
        <f t="shared" si="1"/>
        <v>24.020009999999999</v>
      </c>
      <c r="I26" s="9">
        <f t="shared" si="1"/>
        <v>25.540270999999997</v>
      </c>
      <c r="J26" s="9">
        <f t="shared" si="1"/>
        <v>28.407187</v>
      </c>
    </row>
    <row r="27" spans="1:10" x14ac:dyDescent="0.25">
      <c r="A27" s="9"/>
      <c r="B27" s="9"/>
      <c r="C27" s="9" t="s">
        <v>31</v>
      </c>
      <c r="D27" s="9">
        <v>12.521000000000001</v>
      </c>
      <c r="E27" s="9">
        <v>11.03</v>
      </c>
      <c r="F27" s="9">
        <v>12.753</v>
      </c>
      <c r="G27" s="9">
        <v>12.981999999999999</v>
      </c>
      <c r="H27" s="9">
        <v>11.503</v>
      </c>
      <c r="I27" s="9">
        <v>11.641999999999999</v>
      </c>
      <c r="J27" s="9">
        <v>12.723000000000001</v>
      </c>
    </row>
    <row r="28" spans="1:10" x14ac:dyDescent="0.25">
      <c r="A28" s="9"/>
      <c r="B28" s="9"/>
      <c r="C28" s="9" t="s">
        <v>32</v>
      </c>
      <c r="D28" s="9">
        <v>12.537000000000001</v>
      </c>
      <c r="E28" s="9">
        <v>11.939</v>
      </c>
      <c r="F28" s="9">
        <v>13.254</v>
      </c>
      <c r="G28" s="9">
        <v>13.499650000000001</v>
      </c>
      <c r="H28" s="9">
        <v>12.517010000000001</v>
      </c>
      <c r="I28" s="9">
        <v>13.898270999999999</v>
      </c>
      <c r="J28" s="9">
        <v>15.684187</v>
      </c>
    </row>
    <row r="29" spans="1:10" x14ac:dyDescent="0.25">
      <c r="A29" s="5" t="s">
        <v>11</v>
      </c>
      <c r="B29" s="5"/>
      <c r="C29" s="5"/>
      <c r="D29" s="5">
        <v>2929.5540000000005</v>
      </c>
      <c r="E29" s="5">
        <v>2628.2012300000001</v>
      </c>
      <c r="F29" s="5">
        <v>2821.3763999999996</v>
      </c>
      <c r="G29" s="5">
        <v>2614.2180000000003</v>
      </c>
      <c r="H29" s="5">
        <v>2471.2446</v>
      </c>
      <c r="I29" s="5">
        <v>2275.6848100000002</v>
      </c>
      <c r="J29" s="5">
        <v>2431.8203799999997</v>
      </c>
    </row>
    <row r="30" spans="1:10" x14ac:dyDescent="0.25">
      <c r="A30" s="9"/>
      <c r="B30" s="9" t="s">
        <v>33</v>
      </c>
      <c r="C30" s="9"/>
      <c r="D30" s="9">
        <f>SUM(D31:D36)</f>
        <v>99.192999999999998</v>
      </c>
      <c r="E30" s="9">
        <f t="shared" ref="E30:J30" si="2">SUM(E31:E36)</f>
        <v>92.843400000000017</v>
      </c>
      <c r="F30" s="9">
        <f t="shared" si="2"/>
        <v>104.69</v>
      </c>
      <c r="G30" s="9">
        <f t="shared" si="2"/>
        <v>94.597999999999985</v>
      </c>
      <c r="H30" s="9">
        <f t="shared" si="2"/>
        <v>88.482599999999991</v>
      </c>
      <c r="I30" s="9">
        <f t="shared" si="2"/>
        <v>84.867810000000006</v>
      </c>
      <c r="J30" s="9">
        <f t="shared" si="2"/>
        <v>86.452399999999997</v>
      </c>
    </row>
    <row r="31" spans="1:10" x14ac:dyDescent="0.25">
      <c r="A31" s="9"/>
      <c r="B31" s="9"/>
      <c r="C31" s="9" t="s">
        <v>34</v>
      </c>
      <c r="D31" s="9">
        <v>0.97</v>
      </c>
      <c r="E31" s="9">
        <v>0.8232000000000016</v>
      </c>
      <c r="F31" s="9">
        <v>0.98599999999999999</v>
      </c>
      <c r="G31" s="9">
        <v>0.94199999999999995</v>
      </c>
      <c r="H31" s="9">
        <v>1.0112000000000001</v>
      </c>
      <c r="I31" s="9">
        <v>0.94640000000000002</v>
      </c>
      <c r="J31" s="9">
        <v>0.95720000000000005</v>
      </c>
    </row>
    <row r="32" spans="1:10" x14ac:dyDescent="0.25">
      <c r="A32" s="9"/>
      <c r="B32" s="9"/>
      <c r="C32" s="9" t="s">
        <v>35</v>
      </c>
      <c r="D32" s="9">
        <v>87.786000000000001</v>
      </c>
      <c r="E32" s="9">
        <v>81.290000000000006</v>
      </c>
      <c r="F32" s="9">
        <v>91.566000000000003</v>
      </c>
      <c r="G32" s="9">
        <v>82.376999999999995</v>
      </c>
      <c r="H32" s="9">
        <v>76.403999999999996</v>
      </c>
      <c r="I32" s="9">
        <v>73.80301</v>
      </c>
      <c r="J32" s="9">
        <v>75.53479999999999</v>
      </c>
    </row>
    <row r="33" spans="1:14" x14ac:dyDescent="0.25">
      <c r="A33" s="9"/>
      <c r="B33" s="9"/>
      <c r="C33" s="9" t="s">
        <v>36</v>
      </c>
      <c r="D33" s="9">
        <v>1.496</v>
      </c>
      <c r="E33" s="9">
        <v>1.3488000000000011</v>
      </c>
      <c r="F33" s="9">
        <v>1.4930000000000001</v>
      </c>
      <c r="G33" s="9">
        <v>1.7370000000000001</v>
      </c>
      <c r="H33" s="9">
        <v>2.0680000000000001</v>
      </c>
      <c r="I33" s="9">
        <v>2.2511999999999999</v>
      </c>
      <c r="J33" s="9">
        <v>2.2724000000000002</v>
      </c>
    </row>
    <row r="34" spans="1:14" x14ac:dyDescent="0.25">
      <c r="A34" s="9"/>
      <c r="B34" s="9"/>
      <c r="C34" s="9" t="s">
        <v>37</v>
      </c>
      <c r="D34" s="9">
        <v>5.556</v>
      </c>
      <c r="E34" s="9">
        <v>5.2734000000000059</v>
      </c>
      <c r="F34" s="9">
        <v>5.6219999999999999</v>
      </c>
      <c r="G34" s="9">
        <v>5.15</v>
      </c>
      <c r="H34" s="9">
        <v>5.2404000000000002</v>
      </c>
      <c r="I34" s="9">
        <v>5.1432000000000002</v>
      </c>
      <c r="J34" s="9">
        <v>5.2080000000000002</v>
      </c>
    </row>
    <row r="35" spans="1:14" x14ac:dyDescent="0.25">
      <c r="A35" s="9"/>
      <c r="B35" s="9"/>
      <c r="C35" s="9" t="s">
        <v>31</v>
      </c>
      <c r="D35" s="9">
        <v>0.221</v>
      </c>
      <c r="E35" s="9">
        <v>0.60199999999999998</v>
      </c>
      <c r="F35" s="9">
        <v>0.81699999999999995</v>
      </c>
      <c r="G35" s="9">
        <v>1.0980000000000001</v>
      </c>
      <c r="H35" s="9">
        <v>0.754</v>
      </c>
      <c r="I35" s="9">
        <v>0.22600000000000001</v>
      </c>
      <c r="J35" s="9">
        <v>0</v>
      </c>
    </row>
    <row r="36" spans="1:14" x14ac:dyDescent="0.25">
      <c r="A36" s="9"/>
      <c r="B36" s="9"/>
      <c r="C36" s="9" t="s">
        <v>32</v>
      </c>
      <c r="D36" s="9">
        <v>3.1640000000000001</v>
      </c>
      <c r="E36" s="9">
        <v>3.5059999999999998</v>
      </c>
      <c r="F36" s="9">
        <v>4.2060000000000004</v>
      </c>
      <c r="G36" s="9">
        <v>3.294</v>
      </c>
      <c r="H36" s="9">
        <v>3.0049999999999999</v>
      </c>
      <c r="I36" s="9">
        <v>2.4980000000000002</v>
      </c>
      <c r="J36" s="9">
        <v>2.48</v>
      </c>
    </row>
    <row r="37" spans="1:14" x14ac:dyDescent="0.25">
      <c r="A37" s="9"/>
      <c r="B37" s="9" t="s">
        <v>38</v>
      </c>
      <c r="C37" s="9"/>
      <c r="D37" s="9">
        <f>SUM(D38:D43)</f>
        <v>87.302000000000007</v>
      </c>
      <c r="E37" s="9">
        <f t="shared" ref="E37:J37" si="3">SUM(E38:E43)</f>
        <v>88.797999999999973</v>
      </c>
      <c r="F37" s="9">
        <f t="shared" si="3"/>
        <v>91.528000000000006</v>
      </c>
      <c r="G37" s="9">
        <f t="shared" si="3"/>
        <v>91.594000000000008</v>
      </c>
      <c r="H37" s="9">
        <f t="shared" si="3"/>
        <v>85.813999999999993</v>
      </c>
      <c r="I37" s="9">
        <f t="shared" si="3"/>
        <v>79.393000000000001</v>
      </c>
      <c r="J37" s="9">
        <f t="shared" si="3"/>
        <v>82.654000000000011</v>
      </c>
    </row>
    <row r="38" spans="1:14" x14ac:dyDescent="0.25">
      <c r="A38" s="9"/>
      <c r="B38" s="9"/>
      <c r="C38" s="9" t="s">
        <v>39</v>
      </c>
      <c r="D38" s="9">
        <v>0.61299999999999999</v>
      </c>
      <c r="E38" s="9">
        <v>0.53900000000000003</v>
      </c>
      <c r="F38" s="9">
        <v>0.625</v>
      </c>
      <c r="G38" s="9">
        <v>0.51800000000000002</v>
      </c>
      <c r="H38" s="9">
        <v>0.13700000000000001</v>
      </c>
      <c r="I38" s="9">
        <v>0.48</v>
      </c>
      <c r="J38" s="9">
        <v>0.48699999999999999</v>
      </c>
    </row>
    <row r="39" spans="1:14" x14ac:dyDescent="0.25">
      <c r="A39" s="9"/>
      <c r="B39" s="9"/>
      <c r="C39" s="9" t="s">
        <v>40</v>
      </c>
      <c r="D39" s="9">
        <v>72.412000000000006</v>
      </c>
      <c r="E39" s="9">
        <v>69.092999999999989</v>
      </c>
      <c r="F39" s="9">
        <v>78.244</v>
      </c>
      <c r="G39" s="9">
        <v>74.45</v>
      </c>
      <c r="H39" s="9">
        <v>69.361999999999995</v>
      </c>
      <c r="I39" s="9">
        <v>63.440000000000005</v>
      </c>
      <c r="J39" s="9">
        <v>66.055000000000007</v>
      </c>
    </row>
    <row r="40" spans="1:14" x14ac:dyDescent="0.25">
      <c r="A40" s="9"/>
      <c r="B40" s="9"/>
      <c r="C40" s="9" t="s">
        <v>41</v>
      </c>
      <c r="D40" s="9">
        <v>1.23</v>
      </c>
      <c r="E40" s="9">
        <v>1.2250000000000001</v>
      </c>
      <c r="F40" s="9">
        <v>1.462</v>
      </c>
      <c r="G40" s="9">
        <v>1.456</v>
      </c>
      <c r="H40" s="9">
        <v>1.43</v>
      </c>
      <c r="I40" s="9">
        <v>1.361</v>
      </c>
      <c r="J40" s="9">
        <v>1.421</v>
      </c>
    </row>
    <row r="41" spans="1:14" x14ac:dyDescent="0.25">
      <c r="A41" s="9"/>
      <c r="B41" s="9"/>
      <c r="C41" s="9" t="s">
        <v>42</v>
      </c>
      <c r="D41" s="9">
        <v>3.327</v>
      </c>
      <c r="E41" s="9">
        <v>7.8439999999999994</v>
      </c>
      <c r="F41" s="9"/>
      <c r="G41" s="9">
        <v>4.351</v>
      </c>
      <c r="H41" s="9">
        <v>4.49</v>
      </c>
      <c r="I41" s="9">
        <v>4.4279999999999999</v>
      </c>
      <c r="J41" s="9">
        <v>4.6029999999999998</v>
      </c>
    </row>
    <row r="42" spans="1:14" x14ac:dyDescent="0.25">
      <c r="A42" s="9"/>
      <c r="B42" s="9"/>
      <c r="C42" s="9" t="s">
        <v>43</v>
      </c>
      <c r="D42" s="9">
        <v>9.2200000000000006</v>
      </c>
      <c r="E42" s="9">
        <v>9.5530000000000008</v>
      </c>
      <c r="F42" s="9">
        <v>10.584</v>
      </c>
      <c r="G42" s="9">
        <v>10.156000000000001</v>
      </c>
      <c r="H42" s="9">
        <v>9.7319999999999993</v>
      </c>
      <c r="I42" s="9">
        <v>9.1120000000000001</v>
      </c>
      <c r="J42" s="9">
        <v>9.4949999999999992</v>
      </c>
    </row>
    <row r="43" spans="1:14" x14ac:dyDescent="0.25">
      <c r="A43" s="9"/>
      <c r="B43" s="9"/>
      <c r="C43" s="9" t="s">
        <v>44</v>
      </c>
      <c r="D43" s="9">
        <v>0.5</v>
      </c>
      <c r="E43" s="9">
        <v>0.54400000000000004</v>
      </c>
      <c r="F43" s="9">
        <v>0.61299999999999999</v>
      </c>
      <c r="G43" s="9">
        <v>0.66300000000000003</v>
      </c>
      <c r="H43" s="9">
        <v>0.66300000000000003</v>
      </c>
      <c r="I43" s="9">
        <v>0.57199999999999995</v>
      </c>
      <c r="J43" s="9">
        <v>0.59299999999999997</v>
      </c>
    </row>
    <row r="44" spans="1:14" x14ac:dyDescent="0.25">
      <c r="A44" s="9"/>
      <c r="B44" s="9" t="s">
        <v>45</v>
      </c>
      <c r="C44" s="9"/>
      <c r="D44" s="9">
        <f>+D45</f>
        <v>20.56</v>
      </c>
      <c r="E44" s="9">
        <f t="shared" ref="E44:J44" si="4">+E45</f>
        <v>21.196000000000002</v>
      </c>
      <c r="F44" s="9">
        <f t="shared" si="4"/>
        <v>23.907999999999884</v>
      </c>
      <c r="G44" s="9">
        <f t="shared" si="4"/>
        <v>22.484000000000002</v>
      </c>
      <c r="H44" s="9">
        <f t="shared" si="4"/>
        <v>20.404</v>
      </c>
      <c r="I44" s="9">
        <f t="shared" si="4"/>
        <v>19.207999999999998</v>
      </c>
      <c r="J44" s="9">
        <f t="shared" si="4"/>
        <v>20.440000000000001</v>
      </c>
    </row>
    <row r="45" spans="1:14" x14ac:dyDescent="0.25">
      <c r="A45" s="9"/>
      <c r="B45" s="9"/>
      <c r="C45" s="9" t="s">
        <v>46</v>
      </c>
      <c r="D45" s="9">
        <v>20.56</v>
      </c>
      <c r="E45" s="9">
        <v>21.196000000000002</v>
      </c>
      <c r="F45" s="9">
        <v>23.907999999999884</v>
      </c>
      <c r="G45" s="9">
        <v>22.484000000000002</v>
      </c>
      <c r="H45" s="9">
        <v>20.404</v>
      </c>
      <c r="I45" s="9">
        <v>19.207999999999998</v>
      </c>
      <c r="J45" s="9">
        <v>20.440000000000001</v>
      </c>
    </row>
    <row r="46" spans="1:14" x14ac:dyDescent="0.25">
      <c r="A46" s="9"/>
      <c r="B46" s="9" t="s">
        <v>47</v>
      </c>
      <c r="C46" s="9"/>
      <c r="D46" s="9">
        <f>+D47</f>
        <v>59.055999999999997</v>
      </c>
      <c r="E46" s="9">
        <f t="shared" ref="E46:J46" si="5">+E47</f>
        <v>55.704999999999998</v>
      </c>
      <c r="F46" s="9">
        <f t="shared" si="5"/>
        <v>66.680999999999997</v>
      </c>
      <c r="G46" s="9">
        <f t="shared" si="5"/>
        <v>60.620999999999995</v>
      </c>
      <c r="H46" s="9">
        <f t="shared" si="5"/>
        <v>57.628999999999998</v>
      </c>
      <c r="I46" s="9">
        <f t="shared" si="5"/>
        <v>56.974000000000004</v>
      </c>
      <c r="J46" s="9">
        <f t="shared" si="5"/>
        <v>59.190399999999997</v>
      </c>
    </row>
    <row r="47" spans="1:14" x14ac:dyDescent="0.25">
      <c r="A47" s="9"/>
      <c r="B47" s="9"/>
      <c r="C47" s="9" t="s">
        <v>48</v>
      </c>
      <c r="D47" s="9">
        <v>59.055999999999997</v>
      </c>
      <c r="E47" s="9">
        <v>55.704999999999998</v>
      </c>
      <c r="F47" s="9">
        <v>66.680999999999997</v>
      </c>
      <c r="G47" s="9">
        <v>60.620999999999995</v>
      </c>
      <c r="H47" s="9">
        <v>57.628999999999998</v>
      </c>
      <c r="I47" s="9">
        <v>56.974000000000004</v>
      </c>
      <c r="J47" s="9">
        <v>59.190399999999997</v>
      </c>
      <c r="M47" s="4" t="s">
        <v>10</v>
      </c>
      <c r="N47" s="4" t="s">
        <v>9</v>
      </c>
    </row>
    <row r="48" spans="1:14" x14ac:dyDescent="0.25">
      <c r="A48" s="9"/>
      <c r="B48" s="9"/>
      <c r="C48" s="9" t="s">
        <v>49</v>
      </c>
      <c r="D48" s="9">
        <v>0.75800000000000001</v>
      </c>
      <c r="E48" s="9">
        <v>0.78600000000000003</v>
      </c>
      <c r="F48" s="9">
        <v>1.046</v>
      </c>
      <c r="G48" s="9">
        <v>0.99099999999999999</v>
      </c>
      <c r="H48" s="9">
        <v>1.1000000000000001</v>
      </c>
      <c r="I48" s="9">
        <v>1.05</v>
      </c>
      <c r="J48" s="9">
        <v>1.1339999999999999</v>
      </c>
      <c r="M48" s="10" t="s">
        <v>13</v>
      </c>
      <c r="N48" s="11">
        <v>28133.030000000006</v>
      </c>
    </row>
    <row r="49" spans="1:14" x14ac:dyDescent="0.25">
      <c r="A49" s="9"/>
      <c r="B49" s="9" t="s">
        <v>50</v>
      </c>
      <c r="C49" s="9"/>
      <c r="D49" s="9">
        <f>+D50</f>
        <v>2605.2380000000003</v>
      </c>
      <c r="E49" s="9">
        <f t="shared" ref="E49:J49" si="6">+E50</f>
        <v>2316.6510000000003</v>
      </c>
      <c r="F49" s="9">
        <f t="shared" si="6"/>
        <v>2475.8334</v>
      </c>
      <c r="G49" s="9">
        <f t="shared" si="6"/>
        <v>2288.721</v>
      </c>
      <c r="H49" s="9">
        <f t="shared" si="6"/>
        <v>2166.904</v>
      </c>
      <c r="I49" s="9">
        <f t="shared" si="6"/>
        <v>1984.3630000000001</v>
      </c>
      <c r="J49" s="9">
        <f t="shared" si="6"/>
        <v>2129.2939999999999</v>
      </c>
      <c r="M49" s="10" t="s">
        <v>16</v>
      </c>
      <c r="N49" s="11">
        <v>132281.18252112265</v>
      </c>
    </row>
    <row r="50" spans="1:14" x14ac:dyDescent="0.25">
      <c r="A50" s="9"/>
      <c r="B50" s="9"/>
      <c r="C50" s="9" t="s">
        <v>51</v>
      </c>
      <c r="D50" s="9">
        <v>2605.2380000000003</v>
      </c>
      <c r="E50" s="9">
        <v>2316.6510000000003</v>
      </c>
      <c r="F50" s="9">
        <v>2475.8334</v>
      </c>
      <c r="G50" s="9">
        <v>2288.721</v>
      </c>
      <c r="H50" s="9">
        <v>2166.904</v>
      </c>
      <c r="I50" s="9">
        <v>1984.3630000000001</v>
      </c>
      <c r="J50" s="9">
        <v>2129.2939999999999</v>
      </c>
      <c r="M50" s="10" t="s">
        <v>25</v>
      </c>
      <c r="N50" s="4">
        <v>37936.453000000001</v>
      </c>
    </row>
    <row r="51" spans="1:14" x14ac:dyDescent="0.25">
      <c r="A51" s="9"/>
      <c r="B51" s="9" t="s">
        <v>52</v>
      </c>
      <c r="C51" s="9"/>
      <c r="D51" s="9">
        <f>+D52</f>
        <v>15.251000000000001</v>
      </c>
      <c r="E51" s="9">
        <f t="shared" ref="E51:J51" si="7">+E52</f>
        <v>13.834</v>
      </c>
      <c r="F51" s="9">
        <f t="shared" si="7"/>
        <v>14.794</v>
      </c>
      <c r="G51" s="9">
        <f t="shared" si="7"/>
        <v>13.760999999999999</v>
      </c>
      <c r="H51" s="9">
        <f t="shared" si="7"/>
        <v>13.312999999999999</v>
      </c>
      <c r="I51" s="9">
        <f t="shared" si="7"/>
        <v>12.483000000000001</v>
      </c>
      <c r="J51" s="9">
        <f t="shared" si="7"/>
        <v>12.999000000000001</v>
      </c>
      <c r="M51" s="10" t="s">
        <v>53</v>
      </c>
      <c r="N51" s="12">
        <v>18350.582537999999</v>
      </c>
    </row>
    <row r="52" spans="1:14" x14ac:dyDescent="0.25">
      <c r="A52" s="9"/>
      <c r="B52" s="9"/>
      <c r="C52" s="9" t="s">
        <v>54</v>
      </c>
      <c r="D52" s="9">
        <v>15.251000000000001</v>
      </c>
      <c r="E52" s="9">
        <v>13.834</v>
      </c>
      <c r="F52" s="9">
        <v>14.794</v>
      </c>
      <c r="G52" s="9">
        <v>13.760999999999999</v>
      </c>
      <c r="H52" s="9">
        <v>13.312999999999999</v>
      </c>
      <c r="I52" s="9">
        <v>12.483000000000001</v>
      </c>
      <c r="J52" s="9">
        <v>12.999000000000001</v>
      </c>
      <c r="M52" s="11" t="s">
        <v>55</v>
      </c>
      <c r="N52" s="12">
        <v>5057.8609499999893</v>
      </c>
    </row>
    <row r="53" spans="1:14" x14ac:dyDescent="0.25">
      <c r="A53" s="9"/>
      <c r="B53" s="9" t="s">
        <v>56</v>
      </c>
      <c r="C53" s="9"/>
      <c r="D53" s="9">
        <f>+D54</f>
        <v>18.686</v>
      </c>
      <c r="E53" s="9">
        <f t="shared" ref="E53:J53" si="8">+E54</f>
        <v>15.824</v>
      </c>
      <c r="F53" s="9">
        <f t="shared" si="8"/>
        <v>17.29</v>
      </c>
      <c r="G53" s="9">
        <f t="shared" si="8"/>
        <v>17.21</v>
      </c>
      <c r="H53" s="9">
        <f t="shared" si="8"/>
        <v>15.090999999999999</v>
      </c>
      <c r="I53" s="9">
        <f t="shared" si="8"/>
        <v>15.72</v>
      </c>
      <c r="J53" s="9">
        <f t="shared" si="8"/>
        <v>16.809999999999999</v>
      </c>
      <c r="M53" s="10" t="s">
        <v>57</v>
      </c>
      <c r="N53" s="4">
        <v>20354.2</v>
      </c>
    </row>
    <row r="54" spans="1:14" x14ac:dyDescent="0.25">
      <c r="A54" s="9"/>
      <c r="B54" s="9"/>
      <c r="C54" s="9" t="s">
        <v>58</v>
      </c>
      <c r="D54" s="9">
        <v>18.686</v>
      </c>
      <c r="E54" s="9">
        <v>15.824</v>
      </c>
      <c r="F54" s="9">
        <v>17.29</v>
      </c>
      <c r="G54" s="9">
        <v>17.21</v>
      </c>
      <c r="H54" s="9">
        <v>15.090999999999999</v>
      </c>
      <c r="I54" s="9">
        <v>15.72</v>
      </c>
      <c r="J54" s="9">
        <v>16.809999999999999</v>
      </c>
    </row>
    <row r="55" spans="1:14" x14ac:dyDescent="0.25">
      <c r="A55" s="9"/>
      <c r="B55" s="9" t="s">
        <v>59</v>
      </c>
      <c r="C55" s="9"/>
      <c r="D55" s="9">
        <f>+D56</f>
        <v>5.2869999999999999</v>
      </c>
      <c r="E55" s="9">
        <f t="shared" ref="E55:J55" si="9">+E56</f>
        <v>5.022830000000007</v>
      </c>
      <c r="F55" s="9">
        <f t="shared" si="9"/>
        <v>5.6679999999999993</v>
      </c>
      <c r="G55" s="9">
        <f t="shared" si="9"/>
        <v>5.3179999999999996</v>
      </c>
      <c r="H55" s="9">
        <f t="shared" si="9"/>
        <v>4.9560000000000004</v>
      </c>
      <c r="I55" s="9">
        <f t="shared" si="9"/>
        <v>4.5650000000000004</v>
      </c>
      <c r="J55" s="9">
        <f t="shared" si="9"/>
        <v>5.2915799999999962</v>
      </c>
    </row>
    <row r="56" spans="1:14" x14ac:dyDescent="0.25">
      <c r="A56" s="9"/>
      <c r="B56" s="9"/>
      <c r="C56" s="9" t="s">
        <v>60</v>
      </c>
      <c r="D56" s="9">
        <v>5.2869999999999999</v>
      </c>
      <c r="E56" s="9">
        <v>5.022830000000007</v>
      </c>
      <c r="F56" s="9">
        <v>5.6679999999999993</v>
      </c>
      <c r="G56" s="9">
        <v>5.3179999999999996</v>
      </c>
      <c r="H56" s="9">
        <v>4.9560000000000004</v>
      </c>
      <c r="I56" s="9">
        <v>4.5650000000000004</v>
      </c>
      <c r="J56" s="9">
        <v>5.2915799999999962</v>
      </c>
    </row>
    <row r="57" spans="1:14" x14ac:dyDescent="0.25">
      <c r="A57" s="9"/>
      <c r="B57" s="9" t="s">
        <v>61</v>
      </c>
      <c r="C57" s="9"/>
      <c r="D57" s="9">
        <f>+D58</f>
        <v>18.222999999999999</v>
      </c>
      <c r="E57" s="9">
        <f t="shared" ref="E57:J57" si="10">+E58</f>
        <v>17.541</v>
      </c>
      <c r="F57" s="9">
        <f t="shared" si="10"/>
        <v>19.937999999999999</v>
      </c>
      <c r="G57" s="9">
        <f t="shared" si="10"/>
        <v>18.920000000000002</v>
      </c>
      <c r="H57" s="9">
        <f t="shared" si="10"/>
        <v>17.550999999999998</v>
      </c>
      <c r="I57" s="9">
        <f t="shared" si="10"/>
        <v>17.061</v>
      </c>
      <c r="J57" s="9">
        <f t="shared" si="10"/>
        <v>17.555</v>
      </c>
    </row>
    <row r="58" spans="1:14" x14ac:dyDescent="0.25">
      <c r="A58" s="9"/>
      <c r="B58" s="9"/>
      <c r="C58" s="9" t="s">
        <v>62</v>
      </c>
      <c r="D58" s="9">
        <v>18.222999999999999</v>
      </c>
      <c r="E58" s="9">
        <v>17.541</v>
      </c>
      <c r="F58" s="9">
        <v>19.937999999999999</v>
      </c>
      <c r="G58" s="9">
        <v>18.920000000000002</v>
      </c>
      <c r="H58" s="9">
        <v>17.550999999999998</v>
      </c>
      <c r="I58" s="9">
        <v>17.061</v>
      </c>
      <c r="J58" s="9">
        <v>17.555</v>
      </c>
    </row>
    <row r="59" spans="1:14" x14ac:dyDescent="0.25">
      <c r="A59" s="5" t="s">
        <v>11</v>
      </c>
      <c r="B59" s="5"/>
      <c r="C59" s="5"/>
      <c r="D59" s="5">
        <v>880.65629999999203</v>
      </c>
      <c r="E59" s="5">
        <v>755.76</v>
      </c>
      <c r="F59" s="5">
        <v>886.78384999999992</v>
      </c>
      <c r="G59" s="5">
        <v>565.50794999999994</v>
      </c>
      <c r="H59" s="5">
        <v>678.18497499999921</v>
      </c>
      <c r="I59" s="5">
        <v>650.18189999999879</v>
      </c>
      <c r="J59" s="5">
        <v>640.78597499999978</v>
      </c>
    </row>
    <row r="60" spans="1:14" x14ac:dyDescent="0.25">
      <c r="A60" s="9"/>
      <c r="B60" s="9" t="s">
        <v>55</v>
      </c>
      <c r="C60" s="9"/>
      <c r="D60" s="9">
        <v>880.65629999999203</v>
      </c>
      <c r="E60" s="9">
        <v>755.76</v>
      </c>
      <c r="F60" s="9">
        <v>886.78384999999992</v>
      </c>
      <c r="G60" s="9">
        <v>565.50794999999994</v>
      </c>
      <c r="H60" s="9">
        <v>678.18497499999921</v>
      </c>
      <c r="I60" s="9">
        <v>650.18189999999879</v>
      </c>
      <c r="J60" s="9">
        <v>640.78597499999978</v>
      </c>
    </row>
    <row r="61" spans="1:14" x14ac:dyDescent="0.25">
      <c r="A61" s="9"/>
      <c r="B61" s="9"/>
      <c r="C61" s="9" t="s">
        <v>63</v>
      </c>
      <c r="D61" s="9">
        <v>880.65629999999203</v>
      </c>
      <c r="E61" s="9">
        <v>755.76</v>
      </c>
      <c r="F61" s="9">
        <v>886.78384999999992</v>
      </c>
      <c r="G61" s="9">
        <v>565.50794999999994</v>
      </c>
      <c r="H61" s="9">
        <v>678.18497499999921</v>
      </c>
      <c r="I61" s="9">
        <v>650.18189999999879</v>
      </c>
      <c r="J61" s="9">
        <v>640.78597499999978</v>
      </c>
    </row>
    <row r="62" spans="1:14" x14ac:dyDescent="0.25">
      <c r="A62" s="5" t="s">
        <v>11</v>
      </c>
      <c r="B62" s="5"/>
      <c r="C62" s="5"/>
      <c r="D62" s="5">
        <v>3763.7649999999999</v>
      </c>
      <c r="E62" s="5">
        <v>3168.7139999999999</v>
      </c>
      <c r="F62" s="5">
        <v>3408.26</v>
      </c>
      <c r="G62" s="5">
        <v>2615.268</v>
      </c>
      <c r="H62" s="5">
        <v>2490.9479999999999</v>
      </c>
      <c r="I62" s="5">
        <v>2395.3470000000002</v>
      </c>
      <c r="J62" s="5">
        <v>2511.8980000000001</v>
      </c>
    </row>
    <row r="63" spans="1:14" x14ac:dyDescent="0.25">
      <c r="A63" s="9"/>
      <c r="B63" s="9" t="s">
        <v>64</v>
      </c>
      <c r="C63" s="9"/>
      <c r="D63" s="9">
        <v>3009.4719999999998</v>
      </c>
      <c r="E63" s="9">
        <v>2473.4070000000002</v>
      </c>
      <c r="F63" s="9">
        <v>2662.721</v>
      </c>
      <c r="G63" s="9">
        <v>1952.63</v>
      </c>
      <c r="H63" s="9">
        <v>1818.1489999999999</v>
      </c>
      <c r="I63" s="9">
        <v>1751.8910000000001</v>
      </c>
      <c r="J63" s="9">
        <v>1845.537</v>
      </c>
    </row>
    <row r="64" spans="1:14" x14ac:dyDescent="0.25">
      <c r="A64" s="9"/>
      <c r="B64" s="9"/>
      <c r="C64" s="9" t="s">
        <v>65</v>
      </c>
      <c r="D64" s="9">
        <v>3009.4719999999998</v>
      </c>
      <c r="E64" s="9">
        <v>2473.4070000000002</v>
      </c>
      <c r="F64" s="9">
        <v>2662.721</v>
      </c>
      <c r="G64" s="9">
        <v>1952.63</v>
      </c>
      <c r="H64" s="9">
        <v>1818.1489999999999</v>
      </c>
      <c r="I64" s="9">
        <v>1751.8910000000001</v>
      </c>
      <c r="J64" s="9">
        <v>1845.537</v>
      </c>
    </row>
    <row r="65" spans="1:10" x14ac:dyDescent="0.25">
      <c r="A65" s="9"/>
      <c r="B65" s="9" t="s">
        <v>66</v>
      </c>
      <c r="C65" s="9"/>
      <c r="D65" s="9">
        <v>754.29300000000001</v>
      </c>
      <c r="E65" s="9">
        <v>695.30700000000002</v>
      </c>
      <c r="F65" s="9">
        <v>745.53899999999999</v>
      </c>
      <c r="G65" s="9">
        <v>662.63800000000003</v>
      </c>
      <c r="H65" s="9">
        <v>672.79899999999998</v>
      </c>
      <c r="I65" s="9">
        <v>643.45600000000002</v>
      </c>
      <c r="J65" s="9">
        <v>666.36099999999999</v>
      </c>
    </row>
    <row r="66" spans="1:10" x14ac:dyDescent="0.25">
      <c r="A66" s="9"/>
      <c r="B66" s="9"/>
      <c r="C66" s="9" t="s">
        <v>67</v>
      </c>
      <c r="D66" s="9">
        <v>754.29300000000001</v>
      </c>
      <c r="E66" s="9">
        <v>695.30700000000002</v>
      </c>
      <c r="F66" s="9">
        <v>745.53899999999999</v>
      </c>
      <c r="G66" s="9">
        <v>662.63800000000003</v>
      </c>
      <c r="H66" s="9">
        <v>672.79899999999998</v>
      </c>
      <c r="I66" s="9">
        <v>643.45600000000002</v>
      </c>
      <c r="J66" s="9">
        <v>666.36099999999999</v>
      </c>
    </row>
    <row r="67" spans="1:10" x14ac:dyDescent="0.25">
      <c r="A67" s="13" t="s">
        <v>9</v>
      </c>
      <c r="B67" s="13"/>
      <c r="C67" s="13"/>
      <c r="D67" s="13">
        <f>+D62+D59+D29+D25+D19+D9+D6+D3</f>
        <v>39141.266299999988</v>
      </c>
      <c r="E67" s="13">
        <f t="shared" ref="E67:J67" si="11">+E62+E59+E29+E25+E19+E9+E6+E3</f>
        <v>36260.244730000006</v>
      </c>
      <c r="F67" s="13">
        <f t="shared" si="11"/>
        <v>39303.985249999991</v>
      </c>
      <c r="G67" s="13">
        <f t="shared" si="11"/>
        <v>33341.831100000003</v>
      </c>
      <c r="H67" s="13">
        <f t="shared" si="11"/>
        <v>31859.935753504953</v>
      </c>
      <c r="I67" s="13">
        <f t="shared" si="11"/>
        <v>30255.575641071206</v>
      </c>
      <c r="J67" s="13">
        <f t="shared" si="11"/>
        <v>31950.470234546498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GENERACION BRUTA 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Mabel Oviedo Aguilar</dc:creator>
  <cp:lastModifiedBy>Arcanjel Cuevas Vargas</cp:lastModifiedBy>
  <dcterms:created xsi:type="dcterms:W3CDTF">2020-09-30T19:44:30Z</dcterms:created>
  <dcterms:modified xsi:type="dcterms:W3CDTF">2020-10-01T00:27:24Z</dcterms:modified>
</cp:coreProperties>
</file>